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2"/>
  </bookViews>
  <sheets>
    <sheet name="采购清单1" sheetId="1" r:id="rId1"/>
    <sheet name="采购清单1-综合单价分析表" sheetId="2" r:id="rId2"/>
    <sheet name="采购清单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<sst xmlns="http://schemas.openxmlformats.org/spreadsheetml/2006/main" count="96" uniqueCount="83">
  <si>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XX工程量清单</t>
  </si>
  <si>
    <t>序号</t>
  </si>
  <si>
    <t>项目名称</t>
  </si>
  <si>
    <t>项目特征</t>
  </si>
  <si>
    <t>工作内容</t>
  </si>
  <si>
    <t>计算规则</t>
  </si>
  <si>
    <t>单位</t>
  </si>
  <si>
    <t>工程量</t>
  </si>
  <si>
    <t>不含税单价
（元）</t>
  </si>
  <si>
    <t>不含税合价（元）</t>
  </si>
  <si>
    <t>税率</t>
  </si>
  <si>
    <t>含税单价
（元）</t>
  </si>
  <si>
    <t>含税合价
（元）</t>
  </si>
  <si>
    <t>备注</t>
  </si>
  <si>
    <t xml:space="preserve">填表说明：
1.施工类别:专业分包/劳务分包;
</t>
  </si>
  <si>
    <t>...</t>
  </si>
  <si>
    <t>总        计</t>
  </si>
  <si>
    <t>备注：</t>
  </si>
  <si>
    <t>1.</t>
  </si>
  <si>
    <t>2.</t>
  </si>
  <si>
    <t>3.</t>
  </si>
  <si>
    <r>
      <rPr>
        <b/>
        <u/>
        <sz val="16"/>
        <color rgb="FF000000"/>
        <rFont val="宋体"/>
        <charset val="134"/>
      </rPr>
      <t xml:space="preserve">     </t>
    </r>
    <r>
      <rPr>
        <b/>
        <u/>
        <sz val="16"/>
        <color rgb="FF000000"/>
        <rFont val="宋体"/>
        <charset val="134"/>
      </rPr>
      <t xml:space="preserve">（序号） </t>
    </r>
    <r>
      <rPr>
        <b/>
        <u/>
        <sz val="16"/>
        <color rgb="FF000000"/>
        <rFont val="宋体"/>
        <charset val="134"/>
      </rPr>
      <t xml:space="preserve">     </t>
    </r>
    <r>
      <rPr>
        <b/>
        <u/>
        <sz val="16"/>
        <color rgb="FF000000"/>
        <rFont val="宋体"/>
        <charset val="134"/>
      </rPr>
      <t>（清单子目名称）综合单价分析表</t>
    </r>
  </si>
  <si>
    <t>项目名称：</t>
  </si>
  <si>
    <t>单位：</t>
  </si>
  <si>
    <t>编号：</t>
  </si>
  <si>
    <t>名称及规格</t>
  </si>
  <si>
    <r>
      <rPr>
        <sz val="9"/>
        <color rgb="FF000000"/>
        <rFont val="宋体"/>
        <charset val="134"/>
      </rPr>
      <t xml:space="preserve">单位用量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（含量）</t>
    </r>
  </si>
  <si>
    <t>单价</t>
  </si>
  <si>
    <t>合价</t>
  </si>
  <si>
    <t>（不含税）</t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</si>
  <si>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（不含税）</t>
    </r>
  </si>
  <si>
    <t>一</t>
  </si>
  <si>
    <t>人工费</t>
  </si>
  <si>
    <t>人工费（大工）</t>
  </si>
  <si>
    <t>人工费（小工）</t>
  </si>
  <si>
    <t>二</t>
  </si>
  <si>
    <t>材料费</t>
  </si>
  <si>
    <t>材料一</t>
  </si>
  <si>
    <t>㎡</t>
  </si>
  <si>
    <t>材料二</t>
  </si>
  <si>
    <t>kg</t>
  </si>
  <si>
    <t>材料三</t>
  </si>
  <si>
    <t>三</t>
  </si>
  <si>
    <t>机械费</t>
  </si>
  <si>
    <t>机具1</t>
  </si>
  <si>
    <t>机具2</t>
  </si>
  <si>
    <t>机具3</t>
  </si>
  <si>
    <t>四</t>
  </si>
  <si>
    <r>
      <rPr>
        <sz val="9"/>
        <color rgb="FF000000"/>
        <rFont val="宋体"/>
        <charset val="134"/>
      </rPr>
      <t>直接费小计（一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二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三）</t>
    </r>
  </si>
  <si>
    <t>五</t>
  </si>
  <si>
    <r>
      <rPr>
        <sz val="9"/>
        <color rgb="FF000000"/>
        <rFont val="宋体"/>
        <charset val="134"/>
      </rPr>
      <t>管理费（一+二+三）×</t>
    </r>
    <r>
      <rPr>
        <u/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%</t>
    </r>
  </si>
  <si>
    <t>六</t>
  </si>
  <si>
    <r>
      <rPr>
        <sz val="9"/>
        <color rgb="FF000000"/>
        <rFont val="宋体"/>
        <charset val="134"/>
      </rPr>
      <t>利润（一+二+三+五）×</t>
    </r>
    <r>
      <rPr>
        <u/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%</t>
    </r>
  </si>
  <si>
    <t>七</t>
  </si>
  <si>
    <r>
      <rPr>
        <sz val="9"/>
        <color rgb="FF000000"/>
        <rFont val="宋体"/>
        <charset val="134"/>
      </rPr>
      <t>不含税综合单价合计（四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五</t>
    </r>
    <r>
      <rPr>
        <sz val="9"/>
        <color rgb="FF000000"/>
        <rFont val="Times New Roman"/>
        <charset val="134"/>
      </rPr>
      <t>+</t>
    </r>
    <r>
      <rPr>
        <sz val="9"/>
        <color rgb="FF000000"/>
        <rFont val="宋体"/>
        <charset val="134"/>
      </rPr>
      <t>六）</t>
    </r>
  </si>
  <si>
    <r>
      <rPr>
        <b/>
        <u/>
        <sz val="14"/>
        <rFont val="宋体"/>
        <charset val="134"/>
      </rPr>
      <t xml:space="preserve">                                    </t>
    </r>
    <r>
      <rPr>
        <b/>
        <sz val="14"/>
        <rFont val="宋体"/>
        <charset val="134"/>
      </rPr>
      <t>工程工程量清单</t>
    </r>
  </si>
  <si>
    <t>使用部位</t>
  </si>
  <si>
    <t>工程量①</t>
  </si>
  <si>
    <t>不含税单价（元）</t>
  </si>
  <si>
    <t>税费
（9%）
⑥=⑤×9%</t>
  </si>
  <si>
    <t>含税
综合单价（元）
⑦=⑤+⑥</t>
  </si>
  <si>
    <t>合价
⑧=①×⑦</t>
  </si>
  <si>
    <t>主材单价⑨</t>
  </si>
  <si>
    <t>主材
损耗率⑩</t>
  </si>
  <si>
    <t>备注
（甲供材）</t>
  </si>
  <si>
    <t>填表说明：
1.施工类别:专业分包;要将设备/主材单价单列；其他要求可填写在备注内；
2.建议装修类别项目特征可能存在优化项的使用。
3.施工单位仅填写标黄区域，管理费利润仅需填写费率，主材费由后面的主材单价*损耗率自动生成；其他区域可设置为区域锁定，防止投标单位随意修改内容</t>
  </si>
  <si>
    <t>人工费（含辅材及机械费）①</t>
  </si>
  <si>
    <t>主材费（元）
②=⑨×⑩</t>
  </si>
  <si>
    <t>管理费③</t>
  </si>
  <si>
    <t>利润④</t>
  </si>
  <si>
    <t>小计（元）
⑤=①+②+③+④</t>
  </si>
  <si>
    <t>楼面工程</t>
  </si>
  <si>
    <t>铺地砖楼面（楼1）</t>
  </si>
  <si>
    <t>门斗、主门厅、办公门厅、走廊、扩大前室、活动室、公共活动用房、电梯厅、备用间、储藏室兼避难间、电梯厅消防电梯前窒兼避难间、消防电梯、前室、备餐间、过厅、走廊、开放空间、备用间、污物暂存间</t>
  </si>
  <si>
    <t>1.铺10厚地砖,擦缝</t>
  </si>
  <si>
    <t>1.基层处理;
2.垫层;
3.抹找平层;
4.面层铺设;
5.嵌缝;
6.材料运输;</t>
  </si>
  <si>
    <t>按设计图示尺寸以面积计算</t>
  </si>
  <si>
    <t>m2</t>
  </si>
  <si>
    <t>2.5厚瓷砖专用粘结剂</t>
  </si>
  <si>
    <t>3.30厚1：3干硬性找平层</t>
  </si>
  <si>
    <t>4.55厚LC7.5轻集料混凝土垫层（含基层处理）</t>
  </si>
  <si>
    <t>合计</t>
  </si>
  <si>
    <t xml:space="preserve">备注：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</si>
</sst>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u/>
      <sz val="14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b/>
      <u/>
      <sz val="10"/>
      <name val="宋体"/>
      <charset val="134"/>
    </font>
    <font>
      <sz val="11"/>
      <name val="宋体"/>
      <charset val="134"/>
    </font>
    <font>
      <b/>
      <u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9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0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29" fillId="0" borderId="0">
      <alignment vertical="center"/>
    </xf>
    <xf numFmtId="0" fontId="30" fillId="6" borderId="12">
      <alignment vertical="center"/>
    </xf>
    <xf numFmtId="0" fontId="31" fillId="7" borderId="13">
      <alignment vertical="center"/>
    </xf>
    <xf numFmtId="0" fontId="32" fillId="7" borderId="12">
      <alignment vertical="center"/>
    </xf>
    <xf numFmtId="0" fontId="33" fillId="8" borderId="14">
      <alignment vertical="center"/>
    </xf>
    <xf numFmtId="0" fontId="34" fillId="0" borderId="15">
      <alignment vertical="center"/>
    </xf>
    <xf numFmtId="0" fontId="35" fillId="0" borderId="16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34" borderId="0">
      <alignment vertical="center"/>
    </xf>
    <xf numFmtId="0" fontId="39" fillId="35" borderId="0">
      <alignment vertical="center"/>
    </xf>
    <xf numFmtId="0" fontId="1" fillId="0" borderId="0">
      <alignment vertical="center"/>
    </xf>
  </cellStyleXfs>
  <cellXfs count="9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 applyProtection="1">
      <alignment horizontal="center" vertical="center"/>
      <protection locked="0"/>
    </xf>
    <xf numFmtId="9" fontId="8" fillId="2" borderId="1" xfId="49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/>
    </xf>
    <xf numFmtId="0" fontId="11" fillId="0" borderId="0" xfId="0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复件 5.1 工程量清单 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N2" sqref="N2:N9"/>
    </sheetView>
  </sheetViews>
  <sheetFormatPr defaultColWidth="9" defaultRowHeight="14"/>
  <cols>
    <col min="1" max="1" width="7.27272727272727" customWidth="1"/>
    <col min="8" max="8" width="10" customWidth="1"/>
    <col min="9" max="9" width="11.7272727272727" customWidth="1"/>
    <col min="14" max="14" width="37.6363636363636" customWidth="1"/>
  </cols>
  <sheetData>
    <row r="1" ht="39" customHeight="1" spans="1:1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30" customHeight="1" spans="1:14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4" t="s">
        <v>14</v>
      </c>
    </row>
    <row r="3" spans="1:14">
      <c r="A3" s="75">
        <v>1</v>
      </c>
      <c r="B3" s="76"/>
      <c r="C3" s="76"/>
      <c r="D3" s="75"/>
      <c r="E3" s="77"/>
      <c r="F3" s="75"/>
      <c r="G3" s="75"/>
      <c r="H3" s="73"/>
      <c r="I3" s="78"/>
      <c r="J3" s="73"/>
      <c r="K3" s="73"/>
      <c r="L3" s="78"/>
      <c r="M3" s="75"/>
      <c r="N3" s="79"/>
    </row>
    <row r="4" spans="1:14">
      <c r="A4" s="75">
        <v>2</v>
      </c>
      <c r="B4" s="76"/>
      <c r="C4" s="76"/>
      <c r="D4" s="75"/>
      <c r="E4" s="75"/>
      <c r="F4" s="75"/>
      <c r="G4" s="75"/>
      <c r="H4" s="73"/>
      <c r="I4" s="78"/>
      <c r="J4" s="73"/>
      <c r="K4" s="73"/>
      <c r="L4" s="78"/>
      <c r="M4" s="75"/>
      <c r="N4" s="79"/>
    </row>
    <row r="5" spans="1:14">
      <c r="A5" s="75">
        <v>3</v>
      </c>
      <c r="B5" s="76"/>
      <c r="C5" s="76"/>
      <c r="D5" s="75"/>
      <c r="E5" s="75"/>
      <c r="F5" s="75"/>
      <c r="G5" s="75"/>
      <c r="H5" s="73"/>
      <c r="I5" s="78"/>
      <c r="J5" s="73"/>
      <c r="K5" s="73"/>
      <c r="L5" s="78"/>
      <c r="M5" s="75"/>
      <c r="N5" s="79"/>
    </row>
    <row r="6" spans="1:14">
      <c r="A6" s="75">
        <v>4</v>
      </c>
      <c r="B6" s="76"/>
      <c r="C6" s="76"/>
      <c r="D6" s="75"/>
      <c r="E6" s="75"/>
      <c r="F6" s="75"/>
      <c r="G6" s="75"/>
      <c r="H6" s="73"/>
      <c r="I6" s="78"/>
      <c r="J6" s="73"/>
      <c r="K6" s="73"/>
      <c r="L6" s="78"/>
      <c r="M6" s="75"/>
      <c r="N6" s="79"/>
    </row>
    <row r="7" spans="1:14">
      <c r="A7" s="80">
        <v>5</v>
      </c>
      <c r="B7" s="81"/>
      <c r="C7" s="82"/>
      <c r="D7" s="83"/>
      <c r="E7" s="83"/>
      <c r="F7" s="83"/>
      <c r="G7" s="83"/>
      <c r="H7" s="84"/>
      <c r="I7" s="85"/>
      <c r="J7" s="86"/>
      <c r="K7" s="86"/>
      <c r="L7" s="85"/>
      <c r="M7" s="83"/>
      <c r="N7" s="79"/>
    </row>
    <row r="8" ht="15.5" customHeight="1" spans="1:14">
      <c r="A8" s="80" t="s">
        <v>15</v>
      </c>
      <c r="B8" s="81"/>
      <c r="C8" s="82"/>
      <c r="D8" s="83"/>
      <c r="E8" s="83"/>
      <c r="F8" s="83"/>
      <c r="G8" s="83"/>
      <c r="H8" s="84"/>
      <c r="I8" s="85"/>
      <c r="J8" s="86"/>
      <c r="K8" s="86"/>
      <c r="L8" s="85"/>
      <c r="M8" s="83"/>
      <c r="N8" s="79"/>
    </row>
    <row r="9" ht="15.5" customHeight="1" spans="1:14">
      <c r="A9" s="83" t="s">
        <v>16</v>
      </c>
      <c r="B9" s="83"/>
      <c r="C9" s="83"/>
      <c r="D9" s="83"/>
      <c r="E9" s="83"/>
      <c r="F9" s="83"/>
      <c r="G9" s="83"/>
      <c r="H9" s="84"/>
      <c r="I9" s="85"/>
      <c r="J9" s="86"/>
      <c r="K9" s="86"/>
      <c r="L9" s="85"/>
      <c r="M9" s="87"/>
      <c r="N9" s="79"/>
    </row>
    <row r="10" ht="20" customHeight="1" spans="1:14">
      <c r="A10" s="88" t="s">
        <v>17</v>
      </c>
      <c r="B10" s="89" t="s">
        <v>18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ht="20" customHeight="1" spans="1:14">
      <c r="A11" s="90"/>
      <c r="B11" s="89" t="s">
        <v>19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ht="20" customHeight="1" spans="1:14">
      <c r="A12" s="90"/>
      <c r="B12" s="89" t="s">
        <v>20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</row>
  </sheetData>
  <mergeCells count="6">
    <mergeCell ref="A1:M1"/>
    <mergeCell ref="A9:C9"/>
    <mergeCell ref="B10:M10"/>
    <mergeCell ref="B11:M11"/>
    <mergeCell ref="B12:M12"/>
    <mergeCell ref="N2:N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K4" sqref="K4"/>
    </sheetView>
  </sheetViews>
  <sheetFormatPr defaultColWidth="9" defaultRowHeight="14" outlineLevelCol="6"/>
  <cols>
    <col min="2" max="2" width="16.1818181818182" customWidth="1"/>
    <col min="5" max="6" width="13.7272727272727" customWidth="1"/>
    <col min="7" max="7" width="16.3636363636364" customWidth="1"/>
  </cols>
  <sheetData>
    <row r="1" ht="50" customHeight="1" spans="1:7">
      <c r="A1" s="51" t="s">
        <v>21</v>
      </c>
      <c r="B1" s="51"/>
      <c r="C1" s="51"/>
      <c r="D1" s="51"/>
      <c r="E1" s="51"/>
      <c r="F1" s="51"/>
      <c r="G1" s="51"/>
    </row>
    <row r="2" ht="35" customHeight="1" spans="1:7">
      <c r="A2" s="52" t="s">
        <v>22</v>
      </c>
      <c r="B2" s="52"/>
      <c r="C2" s="53"/>
      <c r="D2" s="53"/>
      <c r="E2" s="53"/>
      <c r="F2" s="54" t="s">
        <v>23</v>
      </c>
      <c r="G2" s="54" t="s">
        <v>24</v>
      </c>
    </row>
    <row r="3" ht="15.5" customHeight="1" spans="1:7">
      <c r="A3" s="55" t="s">
        <v>1</v>
      </c>
      <c r="B3" s="56" t="s">
        <v>25</v>
      </c>
      <c r="C3" s="57" t="s">
        <v>6</v>
      </c>
      <c r="D3" s="56" t="s">
        <v>26</v>
      </c>
      <c r="E3" s="56" t="s">
        <v>27</v>
      </c>
      <c r="F3" s="56" t="s">
        <v>28</v>
      </c>
      <c r="G3" s="57" t="s">
        <v>13</v>
      </c>
    </row>
    <row r="4" ht="14.75" spans="1:7">
      <c r="A4" s="55"/>
      <c r="B4" s="56"/>
      <c r="C4" s="57"/>
      <c r="D4" s="56"/>
      <c r="E4" s="58" t="s">
        <v>29</v>
      </c>
      <c r="F4" s="59" t="s">
        <v>30</v>
      </c>
      <c r="G4" s="57"/>
    </row>
    <row r="5" ht="22" customHeight="1" spans="1:7">
      <c r="A5" s="60" t="s">
        <v>31</v>
      </c>
      <c r="B5" s="61" t="s">
        <v>32</v>
      </c>
      <c r="C5" s="62"/>
      <c r="D5" s="62"/>
      <c r="E5" s="62"/>
      <c r="F5" s="62"/>
      <c r="G5" s="62"/>
    </row>
    <row r="6" ht="22" customHeight="1" spans="1:7">
      <c r="A6" s="63">
        <v>1</v>
      </c>
      <c r="B6" s="64" t="s">
        <v>33</v>
      </c>
      <c r="C6" s="65"/>
      <c r="D6" s="65"/>
      <c r="E6" s="65"/>
      <c r="F6" s="65"/>
      <c r="G6" s="66"/>
    </row>
    <row r="7" ht="22" customHeight="1" spans="1:7">
      <c r="A7" s="63">
        <v>2</v>
      </c>
      <c r="B7" s="64" t="s">
        <v>34</v>
      </c>
      <c r="C7" s="65"/>
      <c r="D7" s="65"/>
      <c r="E7" s="65"/>
      <c r="F7" s="65"/>
      <c r="G7" s="66"/>
    </row>
    <row r="8" ht="22" customHeight="1" spans="1:7">
      <c r="A8" s="60" t="s">
        <v>35</v>
      </c>
      <c r="B8" s="61" t="s">
        <v>36</v>
      </c>
      <c r="C8" s="62"/>
      <c r="D8" s="62"/>
      <c r="E8" s="62"/>
      <c r="F8" s="62"/>
      <c r="G8" s="62"/>
    </row>
    <row r="9" ht="22" customHeight="1" spans="1:7">
      <c r="A9" s="67">
        <v>1</v>
      </c>
      <c r="B9" s="64" t="s">
        <v>37</v>
      </c>
      <c r="C9" s="65" t="s">
        <v>38</v>
      </c>
      <c r="D9" s="65"/>
      <c r="E9" s="65"/>
      <c r="F9" s="65"/>
      <c r="G9" s="66"/>
    </row>
    <row r="10" ht="22" customHeight="1" spans="1:7">
      <c r="A10" s="67">
        <v>2</v>
      </c>
      <c r="B10" s="64" t="s">
        <v>39</v>
      </c>
      <c r="C10" s="65" t="s">
        <v>40</v>
      </c>
      <c r="D10" s="65"/>
      <c r="E10" s="65"/>
      <c r="F10" s="65"/>
      <c r="G10" s="65"/>
    </row>
    <row r="11" ht="22" customHeight="1" spans="1:7">
      <c r="A11" s="67">
        <v>3</v>
      </c>
      <c r="B11" s="64" t="s">
        <v>41</v>
      </c>
      <c r="C11" s="65" t="s">
        <v>40</v>
      </c>
      <c r="D11" s="65"/>
      <c r="E11" s="65"/>
      <c r="F11" s="65"/>
      <c r="G11" s="65"/>
    </row>
    <row r="12" ht="22" customHeight="1" spans="1:7">
      <c r="A12" s="68" t="s">
        <v>42</v>
      </c>
      <c r="B12" s="61" t="s">
        <v>43</v>
      </c>
      <c r="C12" s="69"/>
      <c r="D12" s="69"/>
      <c r="E12" s="69"/>
      <c r="F12" s="69"/>
      <c r="G12" s="69"/>
    </row>
    <row r="13" ht="22" customHeight="1" spans="1:7">
      <c r="A13" s="70">
        <v>1</v>
      </c>
      <c r="B13" s="64" t="s">
        <v>44</v>
      </c>
      <c r="C13" s="65"/>
      <c r="D13" s="65"/>
      <c r="E13" s="65"/>
      <c r="F13" s="65"/>
      <c r="G13" s="66"/>
    </row>
    <row r="14" ht="22" customHeight="1" spans="1:7">
      <c r="A14" s="70">
        <v>2</v>
      </c>
      <c r="B14" s="64" t="s">
        <v>45</v>
      </c>
      <c r="C14" s="65"/>
      <c r="D14" s="65"/>
      <c r="E14" s="65"/>
      <c r="F14" s="65"/>
      <c r="G14" s="66"/>
    </row>
    <row r="15" ht="22" customHeight="1" spans="1:7">
      <c r="A15" s="70">
        <v>3</v>
      </c>
      <c r="B15" s="64" t="s">
        <v>46</v>
      </c>
      <c r="C15" s="65"/>
      <c r="D15" s="65"/>
      <c r="E15" s="65"/>
      <c r="F15" s="65"/>
      <c r="G15" s="66"/>
    </row>
    <row r="16" ht="41" customHeight="1" spans="1:7">
      <c r="A16" s="60" t="s">
        <v>47</v>
      </c>
      <c r="B16" s="61" t="s">
        <v>48</v>
      </c>
      <c r="C16" s="62"/>
      <c r="D16" s="62"/>
      <c r="E16" s="62"/>
      <c r="F16" s="69"/>
      <c r="G16" s="62"/>
    </row>
    <row r="17" ht="41" customHeight="1" spans="1:7">
      <c r="A17" s="60" t="s">
        <v>49</v>
      </c>
      <c r="B17" s="61" t="s">
        <v>50</v>
      </c>
      <c r="C17" s="69"/>
      <c r="D17" s="62"/>
      <c r="E17" s="62"/>
      <c r="F17" s="69"/>
      <c r="G17" s="62"/>
    </row>
    <row r="18" ht="41" customHeight="1" spans="1:7">
      <c r="A18" s="60" t="s">
        <v>51</v>
      </c>
      <c r="B18" s="61" t="s">
        <v>52</v>
      </c>
      <c r="C18" s="62"/>
      <c r="D18" s="62"/>
      <c r="E18" s="62"/>
      <c r="F18" s="69"/>
      <c r="G18" s="62"/>
    </row>
    <row r="19" ht="41" customHeight="1" spans="1:7">
      <c r="A19" s="60" t="s">
        <v>53</v>
      </c>
      <c r="B19" s="61" t="s">
        <v>54</v>
      </c>
      <c r="C19" s="62"/>
      <c r="D19" s="62"/>
      <c r="E19" s="62"/>
      <c r="F19" s="69"/>
      <c r="G19" s="71"/>
    </row>
  </sheetData>
  <mergeCells count="7">
    <mergeCell ref="A1:G1"/>
    <mergeCell ref="A2:B2"/>
    <mergeCell ref="A3:A4"/>
    <mergeCell ref="B3:B4"/>
    <mergeCell ref="C3:C4"/>
    <mergeCell ref="D3:D4"/>
    <mergeCell ref="G3:G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abSelected="1" zoomScale="70" zoomScaleNormal="70" topLeftCell="E1" workbookViewId="0">
      <selection activeCell="T11" sqref="T11"/>
    </sheetView>
  </sheetViews>
  <sheetFormatPr defaultColWidth="9" defaultRowHeight="50" customHeight="1"/>
  <cols>
    <col min="1" max="1" width="5.11818181818182" style="1" customWidth="1"/>
    <col min="2" max="2" width="15.7727272727273" style="4" customWidth="1"/>
    <col min="3" max="3" width="17.9545454545455" style="4" customWidth="1"/>
    <col min="4" max="4" width="28.1636363636364" style="5" customWidth="1"/>
    <col min="5" max="5" width="14.7" style="5" customWidth="1"/>
    <col min="6" max="6" width="11.7545454545455" style="5" customWidth="1"/>
    <col min="7" max="7" width="8.77272727272727" style="1" customWidth="1"/>
    <col min="8" max="8" width="12.7727272727273" style="6" customWidth="1"/>
    <col min="9" max="11" width="12.7727272727273" style="1" customWidth="1"/>
    <col min="12" max="12" width="10.3363636363636" style="1" customWidth="1"/>
    <col min="13" max="15" width="12.7727272727273" style="1" customWidth="1"/>
    <col min="16" max="16" width="15.7727272727273" style="6" customWidth="1"/>
    <col min="17" max="18" width="10.7363636363636" style="6" customWidth="1"/>
    <col min="19" max="19" width="13.0818181818182" style="7" customWidth="1"/>
    <col min="20" max="20" width="33.2181818181818" style="1" customWidth="1"/>
    <col min="21" max="16384" width="9" style="1"/>
  </cols>
  <sheetData>
    <row r="1" s="1" customFormat="1" customHeight="1" spans="1:20">
      <c r="A1" s="8" t="s">
        <v>55</v>
      </c>
      <c r="B1" s="9"/>
      <c r="C1" s="9"/>
      <c r="D1" s="10"/>
      <c r="E1" s="10"/>
      <c r="F1" s="11"/>
      <c r="G1" s="12"/>
      <c r="H1" s="13"/>
      <c r="I1" s="12"/>
      <c r="J1" s="12"/>
      <c r="K1" s="12"/>
      <c r="L1" s="12"/>
      <c r="M1" s="12"/>
      <c r="N1" s="12"/>
      <c r="O1" s="12"/>
      <c r="P1" s="13"/>
      <c r="Q1" s="13"/>
      <c r="R1" s="13"/>
      <c r="S1" s="12"/>
    </row>
    <row r="2" s="1" customFormat="1" ht="40" customHeight="1" spans="1:20">
      <c r="A2" s="14" t="s">
        <v>1</v>
      </c>
      <c r="B2" s="15" t="s">
        <v>2</v>
      </c>
      <c r="C2" s="15" t="s">
        <v>56</v>
      </c>
      <c r="D2" s="14" t="s">
        <v>3</v>
      </c>
      <c r="E2" s="16" t="s">
        <v>4</v>
      </c>
      <c r="F2" s="17" t="s">
        <v>5</v>
      </c>
      <c r="G2" s="18" t="s">
        <v>6</v>
      </c>
      <c r="H2" s="19" t="s">
        <v>57</v>
      </c>
      <c r="I2" s="18" t="s">
        <v>58</v>
      </c>
      <c r="J2" s="18"/>
      <c r="K2" s="18"/>
      <c r="L2" s="18"/>
      <c r="M2" s="18"/>
      <c r="N2" s="20" t="s">
        <v>59</v>
      </c>
      <c r="O2" s="20" t="s">
        <v>60</v>
      </c>
      <c r="P2" s="19" t="s">
        <v>61</v>
      </c>
      <c r="Q2" s="20" t="s">
        <v>62</v>
      </c>
      <c r="R2" s="20" t="s">
        <v>63</v>
      </c>
      <c r="S2" s="20" t="s">
        <v>64</v>
      </c>
      <c r="T2" s="21" t="s">
        <v>65</v>
      </c>
    </row>
    <row r="3" s="1" customFormat="1" ht="56" customHeight="1" spans="1:20">
      <c r="A3" s="22"/>
      <c r="B3" s="23"/>
      <c r="C3" s="23"/>
      <c r="D3" s="22"/>
      <c r="E3" s="24"/>
      <c r="F3" s="17"/>
      <c r="G3" s="18"/>
      <c r="H3" s="19"/>
      <c r="I3" s="20" t="s">
        <v>66</v>
      </c>
      <c r="J3" s="20" t="s">
        <v>67</v>
      </c>
      <c r="K3" s="18" t="s">
        <v>68</v>
      </c>
      <c r="L3" s="18" t="s">
        <v>69</v>
      </c>
      <c r="M3" s="20" t="s">
        <v>70</v>
      </c>
      <c r="N3" s="20"/>
      <c r="O3" s="20"/>
      <c r="P3" s="19"/>
      <c r="Q3" s="20"/>
      <c r="R3" s="20"/>
      <c r="S3" s="20"/>
      <c r="T3" s="21"/>
    </row>
    <row r="4" s="1" customFormat="1" ht="28" customHeight="1" spans="1:20">
      <c r="A4" s="25"/>
      <c r="B4" s="26"/>
      <c r="C4" s="26"/>
      <c r="D4" s="25"/>
      <c r="E4" s="27"/>
      <c r="F4" s="17"/>
      <c r="G4" s="18"/>
      <c r="H4" s="19"/>
      <c r="I4" s="20"/>
      <c r="J4" s="20"/>
      <c r="K4" s="28">
        <v>0.045</v>
      </c>
      <c r="L4" s="29">
        <v>0.04</v>
      </c>
      <c r="M4" s="20"/>
      <c r="N4" s="20"/>
      <c r="O4" s="20"/>
      <c r="P4" s="19"/>
      <c r="Q4" s="20"/>
      <c r="R4" s="20"/>
      <c r="S4" s="20"/>
      <c r="T4" s="21"/>
    </row>
    <row r="5" s="2" customFormat="1" ht="33" customHeight="1" spans="1:20">
      <c r="A5" s="30"/>
      <c r="B5" s="17" t="s">
        <v>71</v>
      </c>
      <c r="C5" s="17"/>
      <c r="D5" s="31"/>
      <c r="E5" s="31"/>
      <c r="F5" s="31"/>
      <c r="G5" s="18"/>
      <c r="H5" s="32"/>
      <c r="I5" s="30"/>
      <c r="J5" s="30"/>
      <c r="K5" s="30"/>
      <c r="L5" s="30"/>
      <c r="M5" s="30"/>
      <c r="N5" s="30"/>
      <c r="O5" s="30"/>
      <c r="P5" s="32"/>
      <c r="Q5" s="32"/>
      <c r="R5" s="32"/>
      <c r="S5" s="17"/>
      <c r="T5" s="21"/>
    </row>
    <row r="6" s="2" customFormat="1" customHeight="1" spans="1:20">
      <c r="A6" s="33">
        <v>1</v>
      </c>
      <c r="B6" s="33" t="s">
        <v>72</v>
      </c>
      <c r="C6" s="33" t="s">
        <v>73</v>
      </c>
      <c r="D6" s="34" t="s">
        <v>74</v>
      </c>
      <c r="E6" s="35" t="s">
        <v>75</v>
      </c>
      <c r="F6" s="30" t="s">
        <v>76</v>
      </c>
      <c r="G6" s="30" t="s">
        <v>77</v>
      </c>
      <c r="H6" s="32">
        <v>1</v>
      </c>
      <c r="I6" s="36">
        <v>50.42</v>
      </c>
      <c r="J6" s="37">
        <f t="shared" ref="J6:J9" si="0">Q6*R6</f>
        <v>0</v>
      </c>
      <c r="K6" s="37">
        <f t="shared" ref="K6:K9" si="1">(J6+I6)*$K$4</f>
        <v>2.2689</v>
      </c>
      <c r="L6" s="38">
        <f t="shared" ref="L6:L9" si="2">(J6+I6+K6)*$L$4</f>
        <v>2.107556</v>
      </c>
      <c r="M6" s="30">
        <f t="shared" ref="M6:M9" si="3">ROUND(SUM(I6:L6),2)</f>
        <v>54.8</v>
      </c>
      <c r="N6" s="30">
        <f t="shared" ref="N6:N9" si="4">M6*9%</f>
        <v>4.932</v>
      </c>
      <c r="O6" s="30">
        <f t="shared" ref="O6:O9" si="5">ROUND(M6+N6,2)</f>
        <v>59.73</v>
      </c>
      <c r="P6" s="32">
        <f t="shared" ref="P6:P9" si="6">H6*O6</f>
        <v>59.73</v>
      </c>
      <c r="Q6" s="39"/>
      <c r="R6" s="39"/>
      <c r="S6" s="30"/>
      <c r="T6" s="21"/>
    </row>
    <row r="7" s="2" customFormat="1" customHeight="1" spans="1:20">
      <c r="A7" s="40"/>
      <c r="B7" s="40"/>
      <c r="C7" s="40"/>
      <c r="D7" s="34" t="s">
        <v>78</v>
      </c>
      <c r="E7" s="41"/>
      <c r="F7" s="30"/>
      <c r="G7" s="30" t="s">
        <v>77</v>
      </c>
      <c r="H7" s="32">
        <v>1</v>
      </c>
      <c r="I7" s="36">
        <v>2.1</v>
      </c>
      <c r="J7" s="37">
        <f t="shared" si="0"/>
        <v>0</v>
      </c>
      <c r="K7" s="37">
        <f t="shared" si="1"/>
        <v>0.0945</v>
      </c>
      <c r="L7" s="38">
        <f t="shared" si="2"/>
        <v>0.08778</v>
      </c>
      <c r="M7" s="30">
        <f t="shared" si="3"/>
        <v>2.28</v>
      </c>
      <c r="N7" s="30">
        <f t="shared" si="4"/>
        <v>0.2052</v>
      </c>
      <c r="O7" s="30">
        <f t="shared" si="5"/>
        <v>2.49</v>
      </c>
      <c r="P7" s="32">
        <f t="shared" si="6"/>
        <v>2.49</v>
      </c>
      <c r="Q7" s="39"/>
      <c r="R7" s="39"/>
      <c r="S7" s="17"/>
      <c r="T7" s="21"/>
    </row>
    <row r="8" s="2" customFormat="1" customHeight="1" spans="1:20">
      <c r="A8" s="40"/>
      <c r="B8" s="40"/>
      <c r="C8" s="40"/>
      <c r="D8" s="34" t="s">
        <v>79</v>
      </c>
      <c r="E8" s="41"/>
      <c r="F8" s="30"/>
      <c r="G8" s="30" t="s">
        <v>77</v>
      </c>
      <c r="H8" s="32">
        <v>1</v>
      </c>
      <c r="I8" s="36">
        <v>10.67</v>
      </c>
      <c r="J8" s="37">
        <f t="shared" si="0"/>
        <v>0</v>
      </c>
      <c r="K8" s="37">
        <f t="shared" si="1"/>
        <v>0.48015</v>
      </c>
      <c r="L8" s="38">
        <f t="shared" si="2"/>
        <v>0.446006</v>
      </c>
      <c r="M8" s="30">
        <f t="shared" si="3"/>
        <v>11.6</v>
      </c>
      <c r="N8" s="30">
        <f t="shared" si="4"/>
        <v>1.044</v>
      </c>
      <c r="O8" s="30">
        <f t="shared" si="5"/>
        <v>12.64</v>
      </c>
      <c r="P8" s="32">
        <f t="shared" si="6"/>
        <v>12.64</v>
      </c>
      <c r="Q8" s="39"/>
      <c r="R8" s="39"/>
      <c r="S8" s="17"/>
      <c r="T8" s="21"/>
    </row>
    <row r="9" s="2" customFormat="1" customHeight="1" spans="1:20">
      <c r="A9" s="40"/>
      <c r="B9" s="40"/>
      <c r="C9" s="40"/>
      <c r="D9" s="34" t="s">
        <v>80</v>
      </c>
      <c r="E9" s="42"/>
      <c r="F9" s="30"/>
      <c r="G9" s="30" t="s">
        <v>77</v>
      </c>
      <c r="H9" s="32">
        <v>1</v>
      </c>
      <c r="I9" s="43">
        <v>19</v>
      </c>
      <c r="J9" s="37">
        <f t="shared" si="0"/>
        <v>0</v>
      </c>
      <c r="K9" s="37">
        <f t="shared" si="1"/>
        <v>0.855</v>
      </c>
      <c r="L9" s="38">
        <f t="shared" si="2"/>
        <v>0.7942</v>
      </c>
      <c r="M9" s="30">
        <f t="shared" si="3"/>
        <v>20.65</v>
      </c>
      <c r="N9" s="30">
        <f t="shared" si="4"/>
        <v>1.8585</v>
      </c>
      <c r="O9" s="30">
        <f t="shared" si="5"/>
        <v>22.51</v>
      </c>
      <c r="P9" s="32">
        <f t="shared" si="6"/>
        <v>22.51</v>
      </c>
      <c r="Q9" s="39"/>
      <c r="R9" s="39"/>
      <c r="S9" s="17"/>
      <c r="T9" s="21"/>
    </row>
    <row r="10" s="2" customFormat="1" ht="14" spans="1:20">
      <c r="A10" s="30"/>
      <c r="B10" s="30"/>
      <c r="C10" s="30"/>
      <c r="D10" s="44"/>
      <c r="E10" s="45"/>
      <c r="F10" s="30"/>
      <c r="G10" s="30"/>
      <c r="H10" s="32"/>
      <c r="I10" s="37"/>
      <c r="J10" s="37"/>
      <c r="K10" s="37"/>
      <c r="L10" s="38"/>
      <c r="M10" s="30"/>
      <c r="N10" s="30"/>
      <c r="O10" s="30"/>
      <c r="P10" s="32"/>
      <c r="Q10" s="32"/>
      <c r="R10" s="32"/>
      <c r="S10" s="17"/>
    </row>
    <row r="11" s="2" customFormat="1" ht="14" spans="1:20">
      <c r="A11" s="30"/>
      <c r="B11" s="30"/>
      <c r="C11" s="30"/>
      <c r="D11" s="44"/>
      <c r="E11" s="45"/>
      <c r="F11" s="30"/>
      <c r="G11" s="30"/>
      <c r="H11" s="32"/>
      <c r="I11" s="37"/>
      <c r="J11" s="37"/>
      <c r="K11" s="37"/>
      <c r="L11" s="38"/>
      <c r="M11" s="30"/>
      <c r="N11" s="30"/>
      <c r="O11" s="30"/>
      <c r="P11" s="32"/>
      <c r="Q11" s="32"/>
      <c r="R11" s="32"/>
      <c r="S11" s="17"/>
    </row>
    <row r="12" s="2" customFormat="1" ht="14" spans="1:20">
      <c r="A12" s="30"/>
      <c r="B12" s="30"/>
      <c r="C12" s="30"/>
      <c r="D12" s="44"/>
      <c r="E12" s="45"/>
      <c r="F12" s="30"/>
      <c r="G12" s="30"/>
      <c r="H12" s="32"/>
      <c r="I12" s="37"/>
      <c r="J12" s="37"/>
      <c r="K12" s="37"/>
      <c r="L12" s="38"/>
      <c r="M12" s="30"/>
      <c r="N12" s="30"/>
      <c r="O12" s="30"/>
      <c r="P12" s="32"/>
      <c r="Q12" s="32"/>
      <c r="R12" s="32"/>
      <c r="S12" s="17"/>
    </row>
    <row r="13" s="2" customFormat="1" ht="14" spans="1:20">
      <c r="A13" s="30"/>
      <c r="B13" s="30"/>
      <c r="C13" s="30"/>
      <c r="D13" s="44"/>
      <c r="E13" s="45"/>
      <c r="F13" s="30"/>
      <c r="G13" s="30"/>
      <c r="H13" s="32"/>
      <c r="I13" s="37"/>
      <c r="J13" s="37"/>
      <c r="K13" s="37"/>
      <c r="L13" s="38"/>
      <c r="M13" s="30"/>
      <c r="N13" s="30"/>
      <c r="O13" s="30"/>
      <c r="P13" s="32"/>
      <c r="Q13" s="32"/>
      <c r="R13" s="32"/>
      <c r="S13" s="17"/>
    </row>
    <row r="14" s="2" customFormat="1" ht="14" spans="1:20">
      <c r="A14" s="30"/>
      <c r="B14" s="30"/>
      <c r="C14" s="30"/>
      <c r="D14" s="34"/>
      <c r="E14" s="45"/>
      <c r="F14" s="30"/>
      <c r="G14" s="30"/>
      <c r="H14" s="32"/>
      <c r="I14" s="46"/>
      <c r="J14" s="46"/>
      <c r="K14" s="37"/>
      <c r="L14" s="38"/>
      <c r="M14" s="30"/>
      <c r="N14" s="30"/>
      <c r="O14" s="30"/>
      <c r="P14" s="32"/>
      <c r="Q14" s="32"/>
      <c r="R14" s="32"/>
      <c r="S14" s="17"/>
    </row>
    <row r="15" s="2" customFormat="1" ht="14" spans="1:20">
      <c r="A15" s="30"/>
      <c r="B15" s="30"/>
      <c r="C15" s="30"/>
      <c r="D15" s="44"/>
      <c r="E15" s="45"/>
      <c r="F15" s="30"/>
      <c r="G15" s="30"/>
      <c r="H15" s="32"/>
      <c r="I15" s="37"/>
      <c r="J15" s="37"/>
      <c r="K15" s="37"/>
      <c r="L15" s="38"/>
      <c r="M15" s="30"/>
      <c r="N15" s="30"/>
      <c r="O15" s="30"/>
      <c r="P15" s="32"/>
      <c r="Q15" s="32"/>
      <c r="R15" s="32"/>
      <c r="S15" s="17"/>
    </row>
    <row r="16" s="2" customFormat="1" ht="16" customHeight="1" spans="1:20">
      <c r="A16" s="30"/>
      <c r="B16" s="30"/>
      <c r="C16" s="30"/>
      <c r="D16" s="44"/>
      <c r="E16" s="45"/>
      <c r="F16" s="30"/>
      <c r="G16" s="30"/>
      <c r="H16" s="32"/>
      <c r="I16" s="37"/>
      <c r="J16" s="37"/>
      <c r="K16" s="37"/>
      <c r="L16" s="38"/>
      <c r="M16" s="30"/>
      <c r="N16" s="30"/>
      <c r="O16" s="30"/>
      <c r="P16" s="32"/>
      <c r="Q16" s="32"/>
      <c r="R16" s="32"/>
      <c r="S16" s="17"/>
    </row>
    <row r="17" s="2" customFormat="1" ht="14" spans="1:19">
      <c r="A17" s="30"/>
      <c r="B17" s="30"/>
      <c r="C17" s="30"/>
      <c r="D17" s="44"/>
      <c r="E17" s="45"/>
      <c r="F17" s="30"/>
      <c r="G17" s="30"/>
      <c r="H17" s="32"/>
      <c r="I17" s="37"/>
      <c r="J17" s="37"/>
      <c r="K17" s="37"/>
      <c r="L17" s="38"/>
      <c r="M17" s="30"/>
      <c r="N17" s="30"/>
      <c r="O17" s="30"/>
      <c r="P17" s="32"/>
      <c r="Q17" s="32"/>
      <c r="R17" s="32"/>
      <c r="S17" s="17"/>
    </row>
    <row r="18" s="2" customFormat="1" ht="14" spans="1:19">
      <c r="A18" s="30"/>
      <c r="B18" s="30"/>
      <c r="C18" s="30"/>
      <c r="D18" s="44"/>
      <c r="E18" s="45"/>
      <c r="F18" s="30"/>
      <c r="G18" s="30"/>
      <c r="H18" s="32"/>
      <c r="I18" s="37"/>
      <c r="J18" s="37"/>
      <c r="K18" s="37"/>
      <c r="L18" s="38"/>
      <c r="M18" s="30"/>
      <c r="N18" s="30"/>
      <c r="O18" s="30"/>
      <c r="P18" s="32"/>
      <c r="Q18" s="32"/>
      <c r="R18" s="32"/>
      <c r="S18" s="17"/>
    </row>
    <row r="19" s="2" customFormat="1" ht="14" spans="1:19">
      <c r="A19" s="30"/>
      <c r="B19" s="30"/>
      <c r="C19" s="30"/>
      <c r="D19" s="44"/>
      <c r="E19" s="45"/>
      <c r="F19" s="30"/>
      <c r="G19" s="30"/>
      <c r="H19" s="32"/>
      <c r="I19" s="37"/>
      <c r="J19" s="37"/>
      <c r="K19" s="37"/>
      <c r="L19" s="38"/>
      <c r="M19" s="30"/>
      <c r="N19" s="30"/>
      <c r="O19" s="30"/>
      <c r="P19" s="32"/>
      <c r="Q19" s="32"/>
      <c r="R19" s="32"/>
      <c r="S19" s="17"/>
    </row>
    <row r="20" s="2" customFormat="1" ht="14" spans="1:19">
      <c r="A20" s="30"/>
      <c r="B20" s="30"/>
      <c r="C20" s="30"/>
      <c r="D20" s="44"/>
      <c r="E20" s="45"/>
      <c r="F20" s="30"/>
      <c r="G20" s="30"/>
      <c r="H20" s="32"/>
      <c r="I20" s="37"/>
      <c r="J20" s="37"/>
      <c r="K20" s="37"/>
      <c r="L20" s="38"/>
      <c r="M20" s="30"/>
      <c r="N20" s="30"/>
      <c r="O20" s="30"/>
      <c r="P20" s="32"/>
      <c r="Q20" s="32"/>
      <c r="R20" s="32"/>
      <c r="S20" s="17"/>
    </row>
    <row r="21" s="3" customFormat="1" customHeight="1" spans="1:19">
      <c r="A21" s="17"/>
      <c r="B21" s="17" t="s">
        <v>81</v>
      </c>
      <c r="C21" s="17"/>
      <c r="D21" s="31"/>
      <c r="E21" s="31"/>
      <c r="F21" s="17"/>
      <c r="G21" s="17"/>
      <c r="H21" s="32"/>
      <c r="I21" s="30"/>
      <c r="J21" s="30"/>
      <c r="K21" s="30"/>
      <c r="L21" s="30"/>
      <c r="M21" s="30"/>
      <c r="N21" s="30"/>
      <c r="O21" s="30"/>
      <c r="P21" s="32">
        <f>SUM(P6:P20)</f>
        <v>97.37</v>
      </c>
      <c r="Q21" s="32"/>
      <c r="R21" s="32"/>
      <c r="S21" s="17"/>
    </row>
    <row r="22" s="2" customFormat="1" ht="71" customHeight="1" spans="1:19">
      <c r="A22" s="47" t="s">
        <v>82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="2" customFormat="1" customHeight="1" spans="1:19">
      <c r="B23" s="48"/>
      <c r="C23" s="48"/>
      <c r="D23" s="49"/>
      <c r="E23" s="49"/>
      <c r="F23" s="49"/>
      <c r="H23" s="50"/>
      <c r="S23" s="3"/>
    </row>
    <row r="24" s="2" customFormat="1" customHeight="1" spans="1:19">
      <c r="B24" s="48"/>
      <c r="C24" s="48"/>
      <c r="D24" s="49"/>
      <c r="E24" s="49"/>
      <c r="F24" s="49"/>
      <c r="H24" s="50"/>
      <c r="P24" s="50"/>
      <c r="Q24" s="50"/>
      <c r="R24" s="50"/>
      <c r="S24" s="3"/>
    </row>
    <row r="25" s="2" customFormat="1" customHeight="1" spans="1:19">
      <c r="B25" s="48"/>
      <c r="C25" s="48"/>
      <c r="D25" s="49"/>
      <c r="E25" s="49"/>
      <c r="F25" s="49"/>
      <c r="H25" s="50"/>
      <c r="P25" s="50"/>
      <c r="Q25" s="50"/>
      <c r="R25" s="50"/>
      <c r="S25" s="3"/>
    </row>
    <row r="26" s="2" customFormat="1" customHeight="1" spans="1:19">
      <c r="B26" s="48"/>
      <c r="C26" s="48"/>
      <c r="D26" s="49"/>
      <c r="E26" s="49"/>
      <c r="F26" s="49"/>
      <c r="H26" s="50"/>
      <c r="P26" s="50"/>
      <c r="Q26" s="50"/>
      <c r="R26" s="50"/>
      <c r="S26" s="3"/>
    </row>
    <row r="27" s="2" customFormat="1" customHeight="1" spans="1:19">
      <c r="B27" s="48"/>
      <c r="C27" s="48"/>
      <c r="D27" s="49"/>
      <c r="E27" s="49"/>
      <c r="F27" s="49"/>
      <c r="H27" s="50"/>
      <c r="P27" s="50"/>
      <c r="Q27" s="50"/>
      <c r="R27" s="50"/>
      <c r="S27" s="3"/>
    </row>
    <row r="28" s="2" customFormat="1" customHeight="1" spans="1:19">
      <c r="B28" s="48"/>
      <c r="C28" s="48"/>
      <c r="D28" s="49"/>
      <c r="E28" s="49"/>
      <c r="F28" s="49"/>
      <c r="H28" s="50"/>
      <c r="P28" s="50"/>
      <c r="Q28" s="50"/>
      <c r="R28" s="50"/>
      <c r="S28" s="3"/>
    </row>
    <row r="29" s="2" customFormat="1" customHeight="1" spans="1:19">
      <c r="B29" s="48"/>
      <c r="C29" s="48"/>
      <c r="D29" s="49"/>
      <c r="E29" s="49"/>
      <c r="F29" s="49"/>
      <c r="H29" s="50"/>
      <c r="P29" s="50"/>
      <c r="Q29" s="50"/>
      <c r="R29" s="50"/>
      <c r="S29" s="3"/>
    </row>
    <row r="30" s="2" customFormat="1" customHeight="1" spans="1:19">
      <c r="B30" s="48"/>
      <c r="C30" s="48"/>
      <c r="D30" s="49"/>
      <c r="E30" s="49"/>
      <c r="F30" s="49"/>
      <c r="H30" s="50"/>
      <c r="P30" s="50"/>
      <c r="Q30" s="50"/>
      <c r="R30" s="50"/>
      <c r="S30" s="3"/>
    </row>
    <row r="31" s="2" customFormat="1" customHeight="1" spans="1:19">
      <c r="B31" s="48"/>
      <c r="C31" s="48"/>
      <c r="D31" s="49"/>
      <c r="E31" s="49"/>
      <c r="F31" s="49"/>
      <c r="H31" s="50"/>
      <c r="P31" s="50"/>
      <c r="Q31" s="50"/>
      <c r="R31" s="50"/>
      <c r="S31" s="3"/>
    </row>
    <row r="32" s="2" customFormat="1" customHeight="1" spans="1:19">
      <c r="B32" s="48"/>
      <c r="C32" s="48"/>
      <c r="D32" s="49"/>
      <c r="E32" s="49"/>
      <c r="F32" s="49"/>
      <c r="H32" s="50"/>
      <c r="P32" s="50"/>
      <c r="Q32" s="50"/>
      <c r="R32" s="50"/>
      <c r="S32" s="3"/>
    </row>
  </sheetData>
  <mergeCells count="26">
    <mergeCell ref="A1:S1"/>
    <mergeCell ref="I2:M2"/>
    <mergeCell ref="A22:S22"/>
    <mergeCell ref="A2:A4"/>
    <mergeCell ref="A6:A9"/>
    <mergeCell ref="B2:B4"/>
    <mergeCell ref="B6:B9"/>
    <mergeCell ref="C2:C4"/>
    <mergeCell ref="C6:C9"/>
    <mergeCell ref="D2:D4"/>
    <mergeCell ref="E2:E4"/>
    <mergeCell ref="E6:E9"/>
    <mergeCell ref="F2:F4"/>
    <mergeCell ref="F6:F9"/>
    <mergeCell ref="G2:G5"/>
    <mergeCell ref="H2:H4"/>
    <mergeCell ref="I3:I4"/>
    <mergeCell ref="J3:J4"/>
    <mergeCell ref="M3:M4"/>
    <mergeCell ref="N2:N4"/>
    <mergeCell ref="O2:O4"/>
    <mergeCell ref="P2:P4"/>
    <mergeCell ref="Q2:Q4"/>
    <mergeCell ref="R2:R4"/>
    <mergeCell ref="S2:S4"/>
    <mergeCell ref="T2:T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采购清单1</vt:lpstr>
      <vt:lpstr>采购清单1-综合单价分析表</vt:lpstr>
      <vt:lpstr>采购清单2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Meiyi</cp:lastModifiedBy>
  <dcterms:created xsi:type="dcterms:W3CDTF">2023-05-12T11:15:00Z</dcterms:created>
  <dcterms:modified xsi:type="dcterms:W3CDTF">2026-03-19T03:01:37Z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B03F0DFC1AF54F8790677C75D3D5C855_12</vt:lpwstr>
  </property>
  <property fmtid="{D5CDD505-2E9C-101B-9397-08002B2CF9AE}" pid="4" name="CalculationRule">
    <vt:i4>0</vt:i4>
  </property>
</Properties>
</file>